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ondelle/Bureau Evelyn/LES BOCAGES ARBRES DE NAISSANCE EN WALLONIE/00 - REGLEMENT ET CRITERES DE SELECTION/"/>
    </mc:Choice>
  </mc:AlternateContent>
  <xr:revisionPtr revIDLastSave="0" documentId="13_ncr:1_{1F5DBB35-025B-F643-BC91-56A23BF7A7A2}" xr6:coauthVersionLast="45" xr6:coauthVersionMax="45" xr10:uidLastSave="{00000000-0000-0000-0000-000000000000}"/>
  <bookViews>
    <workbookView xWindow="9820" yWindow="2400" windowWidth="33740" windowHeight="23360" xr2:uid="{B3E5D50A-E290-5E4D-A3E3-B56870254D33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22" i="1"/>
  <c r="M2" i="1" l="1"/>
  <c r="O2" i="1" s="1"/>
  <c r="S2" i="1" s="1"/>
  <c r="M3" i="1"/>
  <c r="O3" i="1" s="1"/>
  <c r="S3" i="1" s="1"/>
  <c r="M4" i="1"/>
  <c r="O4" i="1" s="1"/>
  <c r="S4" i="1" s="1"/>
  <c r="M5" i="1"/>
  <c r="O5" i="1" s="1"/>
  <c r="S5" i="1" s="1"/>
  <c r="M6" i="1"/>
  <c r="O6" i="1" s="1"/>
  <c r="S6" i="1" s="1"/>
  <c r="M7" i="1"/>
  <c r="O7" i="1" s="1"/>
  <c r="S7" i="1" s="1"/>
  <c r="M8" i="1"/>
  <c r="O8" i="1" s="1"/>
  <c r="S8" i="1" s="1"/>
  <c r="M9" i="1"/>
  <c r="O9" i="1" s="1"/>
  <c r="S9" i="1" s="1"/>
  <c r="M10" i="1"/>
  <c r="O10" i="1" s="1"/>
  <c r="S10" i="1" s="1"/>
  <c r="M11" i="1"/>
  <c r="O11" i="1" s="1"/>
  <c r="S11" i="1" s="1"/>
  <c r="M12" i="1"/>
  <c r="O12" i="1" s="1"/>
  <c r="S12" i="1" s="1"/>
  <c r="M13" i="1"/>
  <c r="O13" i="1" s="1"/>
  <c r="S13" i="1" s="1"/>
  <c r="M14" i="1"/>
  <c r="O14" i="1" s="1"/>
  <c r="S14" i="1" s="1"/>
  <c r="M15" i="1"/>
  <c r="O15" i="1" s="1"/>
  <c r="S15" i="1" s="1"/>
  <c r="M16" i="1"/>
  <c r="O16" i="1" s="1"/>
  <c r="S16" i="1" s="1"/>
  <c r="B17" i="1"/>
  <c r="B19" i="1" s="1"/>
  <c r="C17" i="1"/>
  <c r="C19" i="1" s="1"/>
  <c r="C23" i="1" s="1"/>
  <c r="D17" i="1"/>
  <c r="D19" i="1" s="1"/>
  <c r="D23" i="1" s="1"/>
  <c r="E17" i="1"/>
  <c r="E19" i="1" s="1"/>
  <c r="E23" i="1" s="1"/>
  <c r="F17" i="1"/>
  <c r="F19" i="1" s="1"/>
  <c r="F23" i="1" s="1"/>
  <c r="G17" i="1"/>
  <c r="G19" i="1" s="1"/>
  <c r="G23" i="1" s="1"/>
  <c r="H17" i="1"/>
  <c r="H19" i="1" s="1"/>
  <c r="H23" i="1" s="1"/>
  <c r="I17" i="1"/>
  <c r="I19" i="1" s="1"/>
  <c r="I23" i="1" s="1"/>
  <c r="J17" i="1"/>
  <c r="J19" i="1" s="1"/>
  <c r="J23" i="1" s="1"/>
  <c r="K17" i="1"/>
  <c r="K19" i="1" s="1"/>
  <c r="K23" i="1" s="1"/>
  <c r="L17" i="1"/>
  <c r="L19" i="1" s="1"/>
  <c r="L23" i="1" s="1"/>
  <c r="R15" i="1" l="1"/>
  <c r="R11" i="1"/>
  <c r="R3" i="1"/>
  <c r="R2" i="1"/>
  <c r="N17" i="1"/>
  <c r="R7" i="1"/>
  <c r="M18" i="1"/>
  <c r="Q23" i="1"/>
  <c r="S23" i="1" s="1"/>
  <c r="S21" i="1"/>
  <c r="K22" i="1"/>
  <c r="G22" i="1"/>
  <c r="C22" i="1"/>
  <c r="J22" i="1"/>
  <c r="F22" i="1"/>
  <c r="R14" i="1"/>
  <c r="R10" i="1"/>
  <c r="R6" i="1"/>
  <c r="I22" i="1"/>
  <c r="E22" i="1"/>
  <c r="R13" i="1"/>
  <c r="R9" i="1"/>
  <c r="R5" i="1"/>
  <c r="L22" i="1"/>
  <c r="H22" i="1"/>
  <c r="D22" i="1"/>
  <c r="R16" i="1"/>
  <c r="R12" i="1"/>
  <c r="R8" i="1"/>
  <c r="R4" i="1"/>
  <c r="R21" i="1" l="1"/>
  <c r="Q22" i="1"/>
  <c r="R22" i="1" s="1"/>
  <c r="V25" i="1" s="1"/>
  <c r="V26" i="1" s="1"/>
</calcChain>
</file>

<file path=xl/sharedStrings.xml><?xml version="1.0" encoding="utf-8"?>
<sst xmlns="http://schemas.openxmlformats.org/spreadsheetml/2006/main" count="30" uniqueCount="29">
  <si>
    <t>Nb d'arbres total</t>
  </si>
  <si>
    <t>N°1 - Parcelle de verger</t>
  </si>
  <si>
    <t>Nb intervalles de 12,5m entre les RANGS</t>
  </si>
  <si>
    <t>NB intervalles de 15 m dans les lignes</t>
  </si>
  <si>
    <t>Surface maximale d'occupation de la plantation (en m2)</t>
  </si>
  <si>
    <t>Surface minimum d'occupation de la plantation (en m2)</t>
  </si>
  <si>
    <t>Nombre d'arbres dans la ligne</t>
  </si>
  <si>
    <t>Nb arbres ligne 1</t>
  </si>
  <si>
    <t>Nb arbres ligne 2</t>
  </si>
  <si>
    <t>Nb arbres ligne 3</t>
  </si>
  <si>
    <t>Nb arbres ligne 4</t>
  </si>
  <si>
    <t>Nb arbres ligne 5</t>
  </si>
  <si>
    <t>Nb arbres ligne 6</t>
  </si>
  <si>
    <t>Nb arbres ligne 7</t>
  </si>
  <si>
    <t>Nb arbres ligne 8</t>
  </si>
  <si>
    <t>Nb arbres ligne 9</t>
  </si>
  <si>
    <t>Nb arbres ligne 10</t>
  </si>
  <si>
    <t>Nb arbres ligne 11</t>
  </si>
  <si>
    <t>écartement entre les lignes       (en m)</t>
  </si>
  <si>
    <t>écartement entre les  arbres dans une ligne (en m)</t>
  </si>
  <si>
    <t>m2</t>
  </si>
  <si>
    <t xml:space="preserve">Surface moyenne  de la zone de plantation </t>
  </si>
  <si>
    <t>ha</t>
  </si>
  <si>
    <t>soit</t>
  </si>
  <si>
    <t>Nb arbres sur le RANG</t>
  </si>
  <si>
    <r>
      <t xml:space="preserve"> longueur linéaire </t>
    </r>
    <r>
      <rPr>
        <b/>
        <sz val="12"/>
        <color theme="1"/>
        <rFont val="Calibri"/>
        <family val="2"/>
        <scheme val="minor"/>
      </rPr>
      <t>maximale</t>
    </r>
    <r>
      <rPr>
        <sz val="12"/>
        <color theme="1"/>
        <rFont val="Calibri"/>
        <family val="2"/>
        <scheme val="minor"/>
      </rPr>
      <t xml:space="preserve"> des RANGS (en m)</t>
    </r>
  </si>
  <si>
    <r>
      <t xml:space="preserve"> longueur linéaire </t>
    </r>
    <r>
      <rPr>
        <b/>
        <sz val="12"/>
        <color theme="1"/>
        <rFont val="Calibri"/>
        <family val="2"/>
        <scheme val="minor"/>
      </rPr>
      <t>minimale</t>
    </r>
    <r>
      <rPr>
        <sz val="12"/>
        <color theme="1"/>
        <rFont val="Calibri"/>
        <family val="2"/>
        <scheme val="minor"/>
      </rPr>
      <t xml:space="preserve"> des RANGS (en m)</t>
    </r>
  </si>
  <si>
    <r>
      <t xml:space="preserve">Longueur linéaire </t>
    </r>
    <r>
      <rPr>
        <b/>
        <sz val="12"/>
        <color theme="1"/>
        <rFont val="Calibri"/>
        <family val="2"/>
        <scheme val="minor"/>
      </rPr>
      <t>maximale</t>
    </r>
    <r>
      <rPr>
        <sz val="12"/>
        <color theme="1"/>
        <rFont val="Calibri"/>
        <family val="2"/>
        <scheme val="minor"/>
      </rPr>
      <t xml:space="preserve"> des LIGNES (en m)</t>
    </r>
  </si>
  <si>
    <r>
      <t xml:space="preserve">Longueur linéaire </t>
    </r>
    <r>
      <rPr>
        <b/>
        <sz val="12"/>
        <color theme="1"/>
        <rFont val="Calibri"/>
        <family val="2"/>
        <scheme val="minor"/>
      </rPr>
      <t>minimale</t>
    </r>
    <r>
      <rPr>
        <sz val="12"/>
        <color theme="1"/>
        <rFont val="Calibri"/>
        <family val="2"/>
        <scheme val="minor"/>
      </rPr>
      <t xml:space="preserve"> des LIGNES (en 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</si>
</sst>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F09D"/>
        <bgColor indexed="64"/>
      </patternFill>
    </fill>
    <fill>
      <patternFill patternType="solid">
        <fgColor rgb="FFF7E4BE"/>
        <bgColor indexed="64"/>
      </patternFill>
    </fill>
    <fill>
      <patternFill patternType="solid">
        <fgColor rgb="FFABCD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BED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6" fillId="2" borderId="1" xfId="0" applyFont="1" applyFill="1" applyBorder="1"/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4" fontId="1" fillId="4" borderId="1" xfId="0" applyNumberFormat="1" applyFont="1" applyFill="1" applyBorder="1"/>
    <xf numFmtId="4" fontId="0" fillId="4" borderId="0" xfId="0" applyNumberFormat="1" applyFill="1"/>
    <xf numFmtId="4" fontId="1" fillId="0" borderId="0" xfId="0" applyNumberFormat="1" applyFont="1" applyFill="1"/>
    <xf numFmtId="4" fontId="0" fillId="0" borderId="0" xfId="0" applyNumberFormat="1" applyFill="1"/>
    <xf numFmtId="4" fontId="0" fillId="0" borderId="0" xfId="0" applyNumberFormat="1"/>
    <xf numFmtId="0" fontId="0" fillId="5" borderId="0" xfId="0" applyFill="1"/>
    <xf numFmtId="4" fontId="1" fillId="6" borderId="1" xfId="0" applyNumberFormat="1" applyFont="1" applyFill="1" applyBorder="1"/>
    <xf numFmtId="0" fontId="0" fillId="0" borderId="0" xfId="0" applyFont="1" applyAlignment="1">
      <alignment horizontal="center" vertical="top" wrapText="1"/>
    </xf>
    <xf numFmtId="0" fontId="0" fillId="2" borderId="4" xfId="0" applyFill="1" applyBorder="1"/>
    <xf numFmtId="0" fontId="0" fillId="2" borderId="5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9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0" fillId="3" borderId="12" xfId="0" applyFill="1" applyBorder="1"/>
    <xf numFmtId="0" fontId="0" fillId="5" borderId="1" xfId="0" applyFill="1" applyBorder="1"/>
    <xf numFmtId="0" fontId="0" fillId="3" borderId="13" xfId="0" applyFill="1" applyBorder="1"/>
    <xf numFmtId="4" fontId="7" fillId="7" borderId="1" xfId="0" applyNumberFormat="1" applyFont="1" applyFill="1" applyBorder="1" applyAlignment="1">
      <alignment vertical="center"/>
    </xf>
    <xf numFmtId="4" fontId="4" fillId="7" borderId="15" xfId="0" applyNumberFormat="1" applyFont="1" applyFill="1" applyBorder="1" applyAlignment="1"/>
    <xf numFmtId="0" fontId="8" fillId="7" borderId="8" xfId="0" applyFont="1" applyFill="1" applyBorder="1" applyAlignment="1">
      <alignment wrapText="1"/>
    </xf>
    <xf numFmtId="4" fontId="9" fillId="8" borderId="2" xfId="0" applyNumberFormat="1" applyFont="1" applyFill="1" applyBorder="1" applyAlignment="1">
      <alignment vertical="center"/>
    </xf>
    <xf numFmtId="0" fontId="9" fillId="8" borderId="3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2" borderId="9" xfId="0" applyFont="1" applyFill="1" applyBorder="1" applyAlignment="1">
      <alignment horizontal="left" wrapText="1"/>
    </xf>
    <xf numFmtId="0" fontId="0" fillId="3" borderId="11" xfId="0" applyFont="1" applyFill="1" applyBorder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6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wrapText="1"/>
    </xf>
    <xf numFmtId="0" fontId="0" fillId="7" borderId="14" xfId="0" applyFont="1" applyFill="1" applyBorder="1" applyAlignment="1">
      <alignment horizontal="right" wrapText="1"/>
    </xf>
    <xf numFmtId="0" fontId="0" fillId="7" borderId="16" xfId="0" applyFont="1" applyFill="1" applyBorder="1" applyAlignment="1">
      <alignment horizontal="right" wrapText="1"/>
    </xf>
    <xf numFmtId="0" fontId="0" fillId="5" borderId="0" xfId="0" applyFont="1" applyFill="1" applyAlignment="1">
      <alignment horizontal="center" vertical="top" wrapText="1"/>
    </xf>
    <xf numFmtId="0" fontId="5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F09D"/>
      <color rgb="FFF7E4BE"/>
      <color rgb="FFF6AE7B"/>
      <color rgb="FF5CBED3"/>
      <color rgb="FFEDFFC8"/>
      <color rgb="FFFA8B3D"/>
      <color rgb="FFABC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22</xdr:row>
      <xdr:rowOff>12700</xdr:rowOff>
    </xdr:from>
    <xdr:to>
      <xdr:col>17</xdr:col>
      <xdr:colOff>673100</xdr:colOff>
      <xdr:row>23</xdr:row>
      <xdr:rowOff>304800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A776FE33-3906-B043-BCE8-5418B3931583}"/>
            </a:ext>
          </a:extLst>
        </xdr:cNvPr>
        <xdr:cNvSpPr/>
      </xdr:nvSpPr>
      <xdr:spPr>
        <a:xfrm>
          <a:off x="11684000" y="9385300"/>
          <a:ext cx="330200" cy="1574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304800</xdr:colOff>
      <xdr:row>22</xdr:row>
      <xdr:rowOff>1270000</xdr:rowOff>
    </xdr:from>
    <xdr:to>
      <xdr:col>18</xdr:col>
      <xdr:colOff>635000</xdr:colOff>
      <xdr:row>23</xdr:row>
      <xdr:rowOff>292100</xdr:rowOff>
    </xdr:to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50DC0D7D-396D-9D48-8120-3B3C346A6042}"/>
            </a:ext>
          </a:extLst>
        </xdr:cNvPr>
        <xdr:cNvSpPr/>
      </xdr:nvSpPr>
      <xdr:spPr>
        <a:xfrm>
          <a:off x="12649200" y="10642600"/>
          <a:ext cx="330200" cy="304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25400</xdr:colOff>
      <xdr:row>24</xdr:row>
      <xdr:rowOff>660400</xdr:rowOff>
    </xdr:from>
    <xdr:to>
      <xdr:col>19</xdr:col>
      <xdr:colOff>330200</xdr:colOff>
      <xdr:row>24</xdr:row>
      <xdr:rowOff>990600</xdr:rowOff>
    </xdr:to>
    <xdr:sp macro="" textlink="">
      <xdr:nvSpPr>
        <xdr:cNvPr id="4" name="Flèche vers le bas 3">
          <a:extLst>
            <a:ext uri="{FF2B5EF4-FFF2-40B4-BE49-F238E27FC236}">
              <a16:creationId xmlns:a16="http://schemas.microsoft.com/office/drawing/2014/main" id="{1F8213C2-F0F7-8E4F-A7EB-0E435924A09C}"/>
            </a:ext>
          </a:extLst>
        </xdr:cNvPr>
        <xdr:cNvSpPr/>
      </xdr:nvSpPr>
      <xdr:spPr>
        <a:xfrm rot="16200000">
          <a:off x="13360400" y="11658600"/>
          <a:ext cx="330200" cy="304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304800</xdr:colOff>
      <xdr:row>2</xdr:row>
      <xdr:rowOff>25400</xdr:rowOff>
    </xdr:from>
    <xdr:to>
      <xdr:col>15</xdr:col>
      <xdr:colOff>635000</xdr:colOff>
      <xdr:row>3</xdr:row>
      <xdr:rowOff>88900</xdr:rowOff>
    </xdr:to>
    <xdr:sp macro="" textlink="">
      <xdr:nvSpPr>
        <xdr:cNvPr id="5" name="Flèche vers le bas 4">
          <a:extLst>
            <a:ext uri="{FF2B5EF4-FFF2-40B4-BE49-F238E27FC236}">
              <a16:creationId xmlns:a16="http://schemas.microsoft.com/office/drawing/2014/main" id="{42E459A0-AC72-EA4C-B3CA-EAC2E1B453F8}"/>
            </a:ext>
          </a:extLst>
        </xdr:cNvPr>
        <xdr:cNvSpPr/>
      </xdr:nvSpPr>
      <xdr:spPr>
        <a:xfrm rot="10800000">
          <a:off x="10820400" y="1244600"/>
          <a:ext cx="330200" cy="304800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177800</xdr:colOff>
      <xdr:row>19</xdr:row>
      <xdr:rowOff>546100</xdr:rowOff>
    </xdr:from>
    <xdr:to>
      <xdr:col>2</xdr:col>
      <xdr:colOff>482600</xdr:colOff>
      <xdr:row>19</xdr:row>
      <xdr:rowOff>876300</xdr:rowOff>
    </xdr:to>
    <xdr:sp macro="" textlink="">
      <xdr:nvSpPr>
        <xdr:cNvPr id="6" name="Flèche vers le bas 5">
          <a:extLst>
            <a:ext uri="{FF2B5EF4-FFF2-40B4-BE49-F238E27FC236}">
              <a16:creationId xmlns:a16="http://schemas.microsoft.com/office/drawing/2014/main" id="{0CA479E9-042C-824B-AABB-564CDF9AD19F}"/>
            </a:ext>
          </a:extLst>
        </xdr:cNvPr>
        <xdr:cNvSpPr/>
      </xdr:nvSpPr>
      <xdr:spPr>
        <a:xfrm rot="5400000">
          <a:off x="1866900" y="7251700"/>
          <a:ext cx="330200" cy="304800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520700</xdr:colOff>
      <xdr:row>19</xdr:row>
      <xdr:rowOff>368300</xdr:rowOff>
    </xdr:from>
    <xdr:to>
      <xdr:col>4</xdr:col>
      <xdr:colOff>393700</xdr:colOff>
      <xdr:row>20</xdr:row>
      <xdr:rowOff>63500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53F97F9B-8FE0-3445-B2B7-7A686052BA79}"/>
            </a:ext>
          </a:extLst>
        </xdr:cNvPr>
        <xdr:cNvSpPr txBox="1"/>
      </xdr:nvSpPr>
      <xdr:spPr>
        <a:xfrm>
          <a:off x="2222500" y="6197600"/>
          <a:ext cx="1092200" cy="571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Compléter la valeur</a:t>
          </a:r>
        </a:p>
      </xdr:txBody>
    </xdr:sp>
    <xdr:clientData/>
  </xdr:twoCellAnchor>
  <xdr:twoCellAnchor>
    <xdr:from>
      <xdr:col>12</xdr:col>
      <xdr:colOff>495300</xdr:colOff>
      <xdr:row>18</xdr:row>
      <xdr:rowOff>38100</xdr:rowOff>
    </xdr:from>
    <xdr:to>
      <xdr:col>13</xdr:col>
      <xdr:colOff>12700</xdr:colOff>
      <xdr:row>18</xdr:row>
      <xdr:rowOff>304800</xdr:rowOff>
    </xdr:to>
    <xdr:sp macro="" textlink="">
      <xdr:nvSpPr>
        <xdr:cNvPr id="9" name="Flèche vers le bas 8">
          <a:extLst>
            <a:ext uri="{FF2B5EF4-FFF2-40B4-BE49-F238E27FC236}">
              <a16:creationId xmlns:a16="http://schemas.microsoft.com/office/drawing/2014/main" id="{5D6F74F6-C18E-AD43-A963-946C5917FA6B}"/>
            </a:ext>
          </a:extLst>
        </xdr:cNvPr>
        <xdr:cNvSpPr/>
      </xdr:nvSpPr>
      <xdr:spPr>
        <a:xfrm>
          <a:off x="8293100" y="5207000"/>
          <a:ext cx="330200" cy="266700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447675</xdr:colOff>
      <xdr:row>18</xdr:row>
      <xdr:rowOff>317500</xdr:rowOff>
    </xdr:from>
    <xdr:to>
      <xdr:col>14</xdr:col>
      <xdr:colOff>104775</xdr:colOff>
      <xdr:row>19</xdr:row>
      <xdr:rowOff>666750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A2FD5031-96EA-3D44-AB61-B45BD1687F35}"/>
            </a:ext>
          </a:extLst>
        </xdr:cNvPr>
        <xdr:cNvSpPr txBox="1"/>
      </xdr:nvSpPr>
      <xdr:spPr>
        <a:xfrm>
          <a:off x="8178800" y="5540375"/>
          <a:ext cx="1276350" cy="1016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Nombre à communiquer = Nombre total d'arbres</a:t>
          </a:r>
        </a:p>
      </xdr:txBody>
    </xdr:sp>
    <xdr:clientData/>
  </xdr:twoCellAnchor>
  <xdr:twoCellAnchor>
    <xdr:from>
      <xdr:col>21</xdr:col>
      <xdr:colOff>635000</xdr:colOff>
      <xdr:row>26</xdr:row>
      <xdr:rowOff>25400</xdr:rowOff>
    </xdr:from>
    <xdr:to>
      <xdr:col>21</xdr:col>
      <xdr:colOff>965200</xdr:colOff>
      <xdr:row>27</xdr:row>
      <xdr:rowOff>50800</xdr:rowOff>
    </xdr:to>
    <xdr:sp macro="" textlink="">
      <xdr:nvSpPr>
        <xdr:cNvPr id="11" name="Flèche vers le bas 10">
          <a:extLst>
            <a:ext uri="{FF2B5EF4-FFF2-40B4-BE49-F238E27FC236}">
              <a16:creationId xmlns:a16="http://schemas.microsoft.com/office/drawing/2014/main" id="{EA254FA0-6852-7346-BBD6-7B3ABB40026F}"/>
            </a:ext>
          </a:extLst>
        </xdr:cNvPr>
        <xdr:cNvSpPr/>
      </xdr:nvSpPr>
      <xdr:spPr>
        <a:xfrm>
          <a:off x="15976600" y="10960100"/>
          <a:ext cx="330200" cy="266700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127000</xdr:colOff>
      <xdr:row>3</xdr:row>
      <xdr:rowOff>101600</xdr:rowOff>
    </xdr:from>
    <xdr:to>
      <xdr:col>16</xdr:col>
      <xdr:colOff>393700</xdr:colOff>
      <xdr:row>6</xdr:row>
      <xdr:rowOff>63500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D258D35C-9E46-1546-8EB1-3750C51B7781}"/>
            </a:ext>
          </a:extLst>
        </xdr:cNvPr>
        <xdr:cNvSpPr txBox="1"/>
      </xdr:nvSpPr>
      <xdr:spPr>
        <a:xfrm>
          <a:off x="10642600" y="1485900"/>
          <a:ext cx="1092200" cy="571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Compléter la valeur</a:t>
          </a:r>
        </a:p>
      </xdr:txBody>
    </xdr:sp>
    <xdr:clientData/>
  </xdr:twoCellAnchor>
  <xdr:twoCellAnchor>
    <xdr:from>
      <xdr:col>21</xdr:col>
      <xdr:colOff>203200</xdr:colOff>
      <xdr:row>27</xdr:row>
      <xdr:rowOff>63500</xdr:rowOff>
    </xdr:from>
    <xdr:to>
      <xdr:col>22</xdr:col>
      <xdr:colOff>203200</xdr:colOff>
      <xdr:row>30</xdr:row>
      <xdr:rowOff>114300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C535646D-499A-7D49-8EE2-B39DFD3F1A94}"/>
            </a:ext>
          </a:extLst>
        </xdr:cNvPr>
        <xdr:cNvSpPr txBox="1"/>
      </xdr:nvSpPr>
      <xdr:spPr>
        <a:xfrm>
          <a:off x="15544800" y="11239500"/>
          <a:ext cx="1282700" cy="774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Nombre à communiquer</a:t>
          </a:r>
        </a:p>
      </xdr:txBody>
    </xdr:sp>
    <xdr:clientData/>
  </xdr:twoCellAnchor>
  <xdr:twoCellAnchor>
    <xdr:from>
      <xdr:col>6</xdr:col>
      <xdr:colOff>393700</xdr:colOff>
      <xdr:row>0</xdr:row>
      <xdr:rowOff>774700</xdr:rowOff>
    </xdr:from>
    <xdr:to>
      <xdr:col>10</xdr:col>
      <xdr:colOff>241300</xdr:colOff>
      <xdr:row>3</xdr:row>
      <xdr:rowOff>152400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DB28BC30-75AB-DB4A-B81F-EC786D500A9C}"/>
            </a:ext>
          </a:extLst>
        </xdr:cNvPr>
        <xdr:cNvSpPr txBox="1"/>
      </xdr:nvSpPr>
      <xdr:spPr>
        <a:xfrm>
          <a:off x="4533900" y="774700"/>
          <a:ext cx="2286000" cy="762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Ajuster le nombre de lignes et de rangs et compléter les valeurs : 1 = 1 arbre</a:t>
          </a:r>
        </a:p>
      </xdr:txBody>
    </xdr:sp>
    <xdr:clientData/>
  </xdr:twoCellAnchor>
  <xdr:twoCellAnchor>
    <xdr:from>
      <xdr:col>7</xdr:col>
      <xdr:colOff>107950</xdr:colOff>
      <xdr:row>3</xdr:row>
      <xdr:rowOff>82550</xdr:rowOff>
    </xdr:from>
    <xdr:to>
      <xdr:col>7</xdr:col>
      <xdr:colOff>374650</xdr:colOff>
      <xdr:row>5</xdr:row>
      <xdr:rowOff>6350</xdr:rowOff>
    </xdr:to>
    <xdr:sp macro="" textlink="">
      <xdr:nvSpPr>
        <xdr:cNvPr id="16" name="Flèche vers le bas 15">
          <a:extLst>
            <a:ext uri="{FF2B5EF4-FFF2-40B4-BE49-F238E27FC236}">
              <a16:creationId xmlns:a16="http://schemas.microsoft.com/office/drawing/2014/main" id="{26B1F959-760F-7A48-AFBA-524EAC7B055D}"/>
            </a:ext>
          </a:extLst>
        </xdr:cNvPr>
        <xdr:cNvSpPr/>
      </xdr:nvSpPr>
      <xdr:spPr>
        <a:xfrm rot="2726923">
          <a:off x="4826000" y="1498600"/>
          <a:ext cx="330200" cy="266700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63500</xdr:colOff>
      <xdr:row>4</xdr:row>
      <xdr:rowOff>0</xdr:rowOff>
    </xdr:from>
    <xdr:to>
      <xdr:col>8</xdr:col>
      <xdr:colOff>393700</xdr:colOff>
      <xdr:row>5</xdr:row>
      <xdr:rowOff>63500</xdr:rowOff>
    </xdr:to>
    <xdr:sp macro="" textlink="">
      <xdr:nvSpPr>
        <xdr:cNvPr id="17" name="Flèche vers le bas 16">
          <a:extLst>
            <a:ext uri="{FF2B5EF4-FFF2-40B4-BE49-F238E27FC236}">
              <a16:creationId xmlns:a16="http://schemas.microsoft.com/office/drawing/2014/main" id="{F72BB8F3-76C2-6743-85A6-03CDAB8AB7EE}"/>
            </a:ext>
          </a:extLst>
        </xdr:cNvPr>
        <xdr:cNvSpPr/>
      </xdr:nvSpPr>
      <xdr:spPr>
        <a:xfrm>
          <a:off x="5422900" y="1587500"/>
          <a:ext cx="330200" cy="266700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57150</xdr:colOff>
      <xdr:row>3</xdr:row>
      <xdr:rowOff>146050</xdr:rowOff>
    </xdr:from>
    <xdr:to>
      <xdr:col>9</xdr:col>
      <xdr:colOff>323850</xdr:colOff>
      <xdr:row>5</xdr:row>
      <xdr:rowOff>69850</xdr:rowOff>
    </xdr:to>
    <xdr:sp macro="" textlink="">
      <xdr:nvSpPr>
        <xdr:cNvPr id="18" name="Flèche vers le bas 17">
          <a:extLst>
            <a:ext uri="{FF2B5EF4-FFF2-40B4-BE49-F238E27FC236}">
              <a16:creationId xmlns:a16="http://schemas.microsoft.com/office/drawing/2014/main" id="{8137AE41-C616-FF4C-8AE1-4D4C35DA9438}"/>
            </a:ext>
          </a:extLst>
        </xdr:cNvPr>
        <xdr:cNvSpPr/>
      </xdr:nvSpPr>
      <xdr:spPr>
        <a:xfrm rot="18874054">
          <a:off x="5994400" y="1562100"/>
          <a:ext cx="330200" cy="266700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546100</xdr:colOff>
      <xdr:row>17</xdr:row>
      <xdr:rowOff>63499</xdr:rowOff>
    </xdr:from>
    <xdr:to>
      <xdr:col>14</xdr:col>
      <xdr:colOff>31750</xdr:colOff>
      <xdr:row>18</xdr:row>
      <xdr:rowOff>301624</xdr:rowOff>
    </xdr:to>
    <xdr:sp macro="" textlink="">
      <xdr:nvSpPr>
        <xdr:cNvPr id="19" name="Flèche vers le bas 18">
          <a:extLst>
            <a:ext uri="{FF2B5EF4-FFF2-40B4-BE49-F238E27FC236}">
              <a16:creationId xmlns:a16="http://schemas.microsoft.com/office/drawing/2014/main" id="{A60EC296-7C4F-BC44-8D0D-3E815DE74161}"/>
            </a:ext>
          </a:extLst>
        </xdr:cNvPr>
        <xdr:cNvSpPr/>
      </xdr:nvSpPr>
      <xdr:spPr>
        <a:xfrm>
          <a:off x="9086850" y="4841874"/>
          <a:ext cx="295275" cy="682625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177800</xdr:colOff>
      <xdr:row>1</xdr:row>
      <xdr:rowOff>22225</xdr:rowOff>
    </xdr:from>
    <xdr:to>
      <xdr:col>0</xdr:col>
      <xdr:colOff>508000</xdr:colOff>
      <xdr:row>2</xdr:row>
      <xdr:rowOff>69850</xdr:rowOff>
    </xdr:to>
    <xdr:sp macro="" textlink="">
      <xdr:nvSpPr>
        <xdr:cNvPr id="20" name="Flèche vers le bas 19">
          <a:extLst>
            <a:ext uri="{FF2B5EF4-FFF2-40B4-BE49-F238E27FC236}">
              <a16:creationId xmlns:a16="http://schemas.microsoft.com/office/drawing/2014/main" id="{A6F629A2-92A3-9744-9F92-270CBAEC09B7}"/>
            </a:ext>
          </a:extLst>
        </xdr:cNvPr>
        <xdr:cNvSpPr/>
      </xdr:nvSpPr>
      <xdr:spPr>
        <a:xfrm rot="10800000">
          <a:off x="177800" y="990600"/>
          <a:ext cx="330200" cy="269875"/>
        </a:xfrm>
        <a:prstGeom prst="downArrow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158750</xdr:colOff>
      <xdr:row>2</xdr:row>
      <xdr:rowOff>111126</xdr:rowOff>
    </xdr:from>
    <xdr:to>
      <xdr:col>0</xdr:col>
      <xdr:colOff>1250950</xdr:colOff>
      <xdr:row>8</xdr:row>
      <xdr:rowOff>63500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8C16D62A-4279-4D4E-8B7A-55039528754A}"/>
            </a:ext>
          </a:extLst>
        </xdr:cNvPr>
        <xdr:cNvSpPr txBox="1"/>
      </xdr:nvSpPr>
      <xdr:spPr>
        <a:xfrm>
          <a:off x="158750" y="1301751"/>
          <a:ext cx="1092200" cy="11906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Compléter N° parcelle</a:t>
          </a:r>
          <a:r>
            <a:rPr lang="fr-FR" sz="1400" b="1" baseline="0"/>
            <a:t> et Titre</a:t>
          </a:r>
          <a:endParaRPr lang="fr-F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2FAB5-E0FB-824E-B029-0AB90A3387F3}">
  <sheetPr>
    <pageSetUpPr fitToPage="1"/>
  </sheetPr>
  <dimension ref="A1:W26"/>
  <sheetViews>
    <sheetView tabSelected="1" zoomScale="80" zoomScaleNormal="80" workbookViewId="0">
      <selection activeCell="A10" sqref="A10"/>
    </sheetView>
  </sheetViews>
  <sheetFormatPr baseColWidth="10" defaultRowHeight="19" x14ac:dyDescent="0.25"/>
  <cols>
    <col min="1" max="1" width="19.1640625" style="8" customWidth="1"/>
    <col min="2" max="12" width="8" customWidth="1"/>
    <col min="13" max="14" width="10.6640625" customWidth="1"/>
    <col min="15" max="15" width="14.33203125" customWidth="1"/>
    <col min="17" max="17" width="10.6640625" bestFit="1" customWidth="1"/>
    <col min="18" max="18" width="16.33203125" customWidth="1"/>
    <col min="19" max="19" width="15.5" customWidth="1"/>
    <col min="20" max="20" width="4.6640625" customWidth="1"/>
    <col min="22" max="22" width="16.83203125" customWidth="1"/>
  </cols>
  <sheetData>
    <row r="1" spans="1:19" s="1" customFormat="1" ht="76" thickBot="1" x14ac:dyDescent="0.25">
      <c r="A1" s="45" t="s">
        <v>1</v>
      </c>
      <c r="B1" s="44" t="s">
        <v>7</v>
      </c>
      <c r="C1" s="44" t="s">
        <v>8</v>
      </c>
      <c r="D1" s="44" t="s">
        <v>9</v>
      </c>
      <c r="E1" s="44" t="s">
        <v>10</v>
      </c>
      <c r="F1" s="44" t="s">
        <v>11</v>
      </c>
      <c r="G1" s="44" t="s">
        <v>12</v>
      </c>
      <c r="H1" s="44" t="s">
        <v>13</v>
      </c>
      <c r="I1" s="44" t="s">
        <v>14</v>
      </c>
      <c r="J1" s="44" t="s">
        <v>15</v>
      </c>
      <c r="K1" s="44" t="s">
        <v>16</v>
      </c>
      <c r="L1" s="44" t="s">
        <v>17</v>
      </c>
      <c r="M1" s="25" t="s">
        <v>24</v>
      </c>
      <c r="N1" s="35" t="s">
        <v>0</v>
      </c>
      <c r="O1" s="26" t="s">
        <v>2</v>
      </c>
      <c r="P1" s="16" t="s">
        <v>18</v>
      </c>
      <c r="Q1" s="16"/>
      <c r="R1" s="16" t="s">
        <v>25</v>
      </c>
      <c r="S1" s="16" t="s">
        <v>26</v>
      </c>
    </row>
    <row r="2" spans="1:19" ht="17" thickBot="1" x14ac:dyDescent="0.25">
      <c r="A2" s="36"/>
      <c r="B2" s="14">
        <v>1</v>
      </c>
      <c r="C2" s="14">
        <v>1</v>
      </c>
      <c r="D2" s="14">
        <v>1</v>
      </c>
      <c r="E2" s="14"/>
      <c r="F2" s="14"/>
      <c r="G2" s="14"/>
      <c r="H2" s="14"/>
      <c r="I2" s="14"/>
      <c r="J2" s="14"/>
      <c r="K2" s="14"/>
      <c r="L2" s="14"/>
      <c r="M2" s="21">
        <f t="shared" ref="M2:M16" si="0">SUM(B2:L2)</f>
        <v>3</v>
      </c>
      <c r="N2" s="4"/>
      <c r="O2" s="27">
        <f t="shared" ref="O2:O16" si="1">M2-1</f>
        <v>2</v>
      </c>
      <c r="P2" s="28">
        <v>12.5</v>
      </c>
      <c r="R2" s="10">
        <f>P2*M2</f>
        <v>37.5</v>
      </c>
      <c r="S2" s="10">
        <f t="shared" ref="S2:S16" si="2">P2*O2</f>
        <v>25</v>
      </c>
    </row>
    <row r="3" spans="1:19" ht="16" x14ac:dyDescent="0.2">
      <c r="A3" s="36"/>
      <c r="B3" s="14">
        <v>1</v>
      </c>
      <c r="C3" s="14">
        <v>1</v>
      </c>
      <c r="D3" s="14">
        <v>1</v>
      </c>
      <c r="E3" s="14"/>
      <c r="F3" s="14"/>
      <c r="G3" s="14"/>
      <c r="H3" s="14"/>
      <c r="I3" s="14"/>
      <c r="J3" s="14"/>
      <c r="K3" s="14"/>
      <c r="L3" s="14"/>
      <c r="M3" s="21">
        <f t="shared" si="0"/>
        <v>3</v>
      </c>
      <c r="N3" s="4"/>
      <c r="O3" s="23">
        <f t="shared" si="1"/>
        <v>2</v>
      </c>
      <c r="P3" s="5">
        <v>12.5</v>
      </c>
      <c r="Q3" s="3"/>
      <c r="R3" s="10">
        <f t="shared" ref="R3:R16" si="3">P3*M3</f>
        <v>37.5</v>
      </c>
      <c r="S3" s="10">
        <f t="shared" si="2"/>
        <v>25</v>
      </c>
    </row>
    <row r="4" spans="1:19" ht="16" x14ac:dyDescent="0.2">
      <c r="A4" s="36"/>
      <c r="B4" s="14">
        <v>1</v>
      </c>
      <c r="C4" s="14">
        <v>1</v>
      </c>
      <c r="D4" s="14"/>
      <c r="E4" s="14"/>
      <c r="F4" s="14"/>
      <c r="G4" s="14"/>
      <c r="H4" s="14"/>
      <c r="I4" s="14"/>
      <c r="J4" s="14"/>
      <c r="K4" s="14"/>
      <c r="L4" s="14"/>
      <c r="M4" s="21">
        <f t="shared" si="0"/>
        <v>2</v>
      </c>
      <c r="N4" s="4"/>
      <c r="O4" s="23">
        <f t="shared" si="1"/>
        <v>1</v>
      </c>
      <c r="P4" s="5">
        <v>12.5</v>
      </c>
      <c r="Q4" s="3"/>
      <c r="R4" s="10">
        <f t="shared" si="3"/>
        <v>25</v>
      </c>
      <c r="S4" s="10">
        <f t="shared" si="2"/>
        <v>12.5</v>
      </c>
    </row>
    <row r="5" spans="1:19" ht="16" x14ac:dyDescent="0.2">
      <c r="A5" s="36"/>
      <c r="B5" s="14">
        <v>1</v>
      </c>
      <c r="C5" s="14">
        <v>1</v>
      </c>
      <c r="D5" s="14"/>
      <c r="E5" s="14"/>
      <c r="F5" s="14"/>
      <c r="G5" s="14"/>
      <c r="H5" s="14"/>
      <c r="I5" s="14"/>
      <c r="J5" s="14"/>
      <c r="K5" s="14"/>
      <c r="L5" s="14"/>
      <c r="M5" s="21">
        <f t="shared" si="0"/>
        <v>2</v>
      </c>
      <c r="N5" s="4"/>
      <c r="O5" s="23">
        <f t="shared" si="1"/>
        <v>1</v>
      </c>
      <c r="P5" s="5">
        <v>12.5</v>
      </c>
      <c r="Q5" s="3"/>
      <c r="R5" s="10">
        <f t="shared" si="3"/>
        <v>25</v>
      </c>
      <c r="S5" s="10">
        <f t="shared" si="2"/>
        <v>12.5</v>
      </c>
    </row>
    <row r="6" spans="1:19" ht="16" x14ac:dyDescent="0.2">
      <c r="A6" s="36"/>
      <c r="B6" s="14">
        <v>1</v>
      </c>
      <c r="C6" s="14">
        <v>1</v>
      </c>
      <c r="D6" s="14">
        <v>1</v>
      </c>
      <c r="E6" s="14"/>
      <c r="F6" s="14"/>
      <c r="G6" s="14"/>
      <c r="H6" s="14"/>
      <c r="I6" s="14"/>
      <c r="J6" s="14"/>
      <c r="K6" s="14"/>
      <c r="L6" s="14"/>
      <c r="M6" s="21">
        <f t="shared" si="0"/>
        <v>3</v>
      </c>
      <c r="N6" s="4"/>
      <c r="O6" s="23">
        <f t="shared" si="1"/>
        <v>2</v>
      </c>
      <c r="P6" s="5">
        <v>12.5</v>
      </c>
      <c r="Q6" s="3"/>
      <c r="R6" s="10">
        <f t="shared" si="3"/>
        <v>37.5</v>
      </c>
      <c r="S6" s="10">
        <f t="shared" si="2"/>
        <v>25</v>
      </c>
    </row>
    <row r="7" spans="1:19" ht="16" x14ac:dyDescent="0.2">
      <c r="A7" s="36"/>
      <c r="B7" s="14">
        <v>1</v>
      </c>
      <c r="C7" s="14">
        <v>1</v>
      </c>
      <c r="D7" s="14">
        <v>1</v>
      </c>
      <c r="E7" s="14">
        <v>1</v>
      </c>
      <c r="F7" s="14"/>
      <c r="G7" s="14"/>
      <c r="H7" s="14"/>
      <c r="I7" s="14"/>
      <c r="J7" s="14"/>
      <c r="K7" s="14"/>
      <c r="L7" s="14"/>
      <c r="M7" s="21">
        <f t="shared" si="0"/>
        <v>4</v>
      </c>
      <c r="N7" s="4"/>
      <c r="O7" s="23">
        <f t="shared" si="1"/>
        <v>3</v>
      </c>
      <c r="P7" s="5">
        <v>12.5</v>
      </c>
      <c r="Q7" s="3"/>
      <c r="R7" s="10">
        <f t="shared" si="3"/>
        <v>50</v>
      </c>
      <c r="S7" s="10">
        <f t="shared" si="2"/>
        <v>37.5</v>
      </c>
    </row>
    <row r="8" spans="1:19" ht="16" x14ac:dyDescent="0.2">
      <c r="A8" s="36"/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/>
      <c r="I8" s="14"/>
      <c r="J8" s="14"/>
      <c r="K8" s="14"/>
      <c r="L8" s="14"/>
      <c r="M8" s="21">
        <f t="shared" si="0"/>
        <v>6</v>
      </c>
      <c r="N8" s="4"/>
      <c r="O8" s="23">
        <f t="shared" si="1"/>
        <v>5</v>
      </c>
      <c r="P8" s="5">
        <v>12.5</v>
      </c>
      <c r="Q8" s="3"/>
      <c r="R8" s="10">
        <f t="shared" si="3"/>
        <v>75</v>
      </c>
      <c r="S8" s="10">
        <f t="shared" si="2"/>
        <v>62.5</v>
      </c>
    </row>
    <row r="9" spans="1:19" ht="16" x14ac:dyDescent="0.2">
      <c r="A9" s="36"/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/>
      <c r="K9" s="14"/>
      <c r="L9" s="14"/>
      <c r="M9" s="21">
        <f t="shared" si="0"/>
        <v>8</v>
      </c>
      <c r="N9" s="4"/>
      <c r="O9" s="23">
        <f t="shared" si="1"/>
        <v>7</v>
      </c>
      <c r="P9" s="5">
        <v>12.5</v>
      </c>
      <c r="Q9" s="3"/>
      <c r="R9" s="10">
        <f t="shared" si="3"/>
        <v>100</v>
      </c>
      <c r="S9" s="10">
        <f t="shared" si="2"/>
        <v>87.5</v>
      </c>
    </row>
    <row r="10" spans="1:19" ht="16" x14ac:dyDescent="0.2">
      <c r="A10" s="36"/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/>
      <c r="M10" s="21">
        <f t="shared" si="0"/>
        <v>10</v>
      </c>
      <c r="N10" s="4"/>
      <c r="O10" s="23">
        <f t="shared" si="1"/>
        <v>9</v>
      </c>
      <c r="P10" s="5">
        <v>12.5</v>
      </c>
      <c r="Q10" s="3"/>
      <c r="R10" s="10">
        <f t="shared" si="3"/>
        <v>125</v>
      </c>
      <c r="S10" s="10">
        <f t="shared" si="2"/>
        <v>112.5</v>
      </c>
    </row>
    <row r="11" spans="1:19" ht="16" x14ac:dyDescent="0.2">
      <c r="A11" s="36"/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21">
        <f t="shared" si="0"/>
        <v>11</v>
      </c>
      <c r="N11" s="4"/>
      <c r="O11" s="23">
        <f t="shared" si="1"/>
        <v>10</v>
      </c>
      <c r="P11" s="5">
        <v>12.5</v>
      </c>
      <c r="Q11" s="3"/>
      <c r="R11" s="10">
        <f t="shared" si="3"/>
        <v>137.5</v>
      </c>
      <c r="S11" s="10">
        <f>P11*O11</f>
        <v>125</v>
      </c>
    </row>
    <row r="12" spans="1:19" ht="16" x14ac:dyDescent="0.2">
      <c r="A12" s="36"/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21">
        <f t="shared" si="0"/>
        <v>11</v>
      </c>
      <c r="N12" s="4"/>
      <c r="O12" s="23">
        <f t="shared" si="1"/>
        <v>10</v>
      </c>
      <c r="P12" s="5">
        <v>12.5</v>
      </c>
      <c r="Q12" s="3"/>
      <c r="R12" s="10">
        <f t="shared" si="3"/>
        <v>137.5</v>
      </c>
      <c r="S12" s="10">
        <f t="shared" si="2"/>
        <v>125</v>
      </c>
    </row>
    <row r="13" spans="1:19" ht="16" x14ac:dyDescent="0.2">
      <c r="A13" s="36"/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/>
      <c r="M13" s="21">
        <f t="shared" si="0"/>
        <v>10</v>
      </c>
      <c r="N13" s="4"/>
      <c r="O13" s="23">
        <f t="shared" si="1"/>
        <v>9</v>
      </c>
      <c r="P13" s="5">
        <v>12.5</v>
      </c>
      <c r="Q13" s="3"/>
      <c r="R13" s="10">
        <f t="shared" si="3"/>
        <v>125</v>
      </c>
      <c r="S13" s="10">
        <f t="shared" si="2"/>
        <v>112.5</v>
      </c>
    </row>
    <row r="14" spans="1:19" ht="16" x14ac:dyDescent="0.2">
      <c r="A14" s="36"/>
      <c r="B14" s="14"/>
      <c r="C14" s="14"/>
      <c r="D14" s="14"/>
      <c r="E14" s="14"/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/>
      <c r="L14" s="14"/>
      <c r="M14" s="21">
        <f t="shared" si="0"/>
        <v>5</v>
      </c>
      <c r="N14" s="4"/>
      <c r="O14" s="23">
        <f t="shared" si="1"/>
        <v>4</v>
      </c>
      <c r="P14" s="5">
        <v>12.5</v>
      </c>
      <c r="Q14" s="3"/>
      <c r="R14" s="10">
        <f t="shared" si="3"/>
        <v>62.5</v>
      </c>
      <c r="S14" s="10">
        <f t="shared" si="2"/>
        <v>50</v>
      </c>
    </row>
    <row r="15" spans="1:19" ht="16" x14ac:dyDescent="0.2">
      <c r="A15" s="36"/>
      <c r="B15" s="14"/>
      <c r="C15" s="14"/>
      <c r="D15" s="14"/>
      <c r="E15" s="14"/>
      <c r="F15" s="14"/>
      <c r="G15" s="14">
        <v>1</v>
      </c>
      <c r="H15" s="14">
        <v>1</v>
      </c>
      <c r="I15" s="14">
        <v>1</v>
      </c>
      <c r="J15" s="14">
        <v>1</v>
      </c>
      <c r="K15" s="14"/>
      <c r="L15" s="14"/>
      <c r="M15" s="21">
        <f t="shared" si="0"/>
        <v>4</v>
      </c>
      <c r="N15" s="4"/>
      <c r="O15" s="23">
        <f t="shared" si="1"/>
        <v>3</v>
      </c>
      <c r="P15" s="5">
        <v>12.5</v>
      </c>
      <c r="Q15" s="3"/>
      <c r="R15" s="10">
        <f t="shared" si="3"/>
        <v>50</v>
      </c>
      <c r="S15" s="10">
        <f t="shared" si="2"/>
        <v>37.5</v>
      </c>
    </row>
    <row r="16" spans="1:19" ht="17" thickBot="1" x14ac:dyDescent="0.25">
      <c r="A16" s="36"/>
      <c r="B16" s="14"/>
      <c r="C16" s="14"/>
      <c r="D16" s="14"/>
      <c r="E16" s="14"/>
      <c r="F16" s="14"/>
      <c r="G16" s="14"/>
      <c r="H16" s="14"/>
      <c r="I16" s="14"/>
      <c r="J16" s="14">
        <v>1</v>
      </c>
      <c r="K16" s="14">
        <v>1</v>
      </c>
      <c r="L16" s="14"/>
      <c r="M16" s="22">
        <f t="shared" si="0"/>
        <v>2</v>
      </c>
      <c r="N16" s="4"/>
      <c r="O16" s="24">
        <f t="shared" si="1"/>
        <v>1</v>
      </c>
      <c r="P16" s="5">
        <v>12.5</v>
      </c>
      <c r="Q16" s="3"/>
      <c r="R16" s="10">
        <f t="shared" si="3"/>
        <v>25</v>
      </c>
      <c r="S16" s="10">
        <f t="shared" si="2"/>
        <v>12.5</v>
      </c>
    </row>
    <row r="17" spans="1:23" ht="54" thickBot="1" x14ac:dyDescent="0.35">
      <c r="A17" s="37" t="s">
        <v>6</v>
      </c>
      <c r="B17" s="17">
        <f t="shared" ref="B17:L17" si="4">SUM(B2:B16)</f>
        <v>12</v>
      </c>
      <c r="C17" s="17">
        <f t="shared" si="4"/>
        <v>12</v>
      </c>
      <c r="D17" s="17">
        <f t="shared" si="4"/>
        <v>10</v>
      </c>
      <c r="E17" s="17">
        <f t="shared" si="4"/>
        <v>7</v>
      </c>
      <c r="F17" s="17">
        <f t="shared" si="4"/>
        <v>7</v>
      </c>
      <c r="G17" s="17">
        <f t="shared" si="4"/>
        <v>8</v>
      </c>
      <c r="H17" s="17">
        <f t="shared" si="4"/>
        <v>7</v>
      </c>
      <c r="I17" s="17">
        <f t="shared" si="4"/>
        <v>7</v>
      </c>
      <c r="J17" s="17">
        <f t="shared" si="4"/>
        <v>7</v>
      </c>
      <c r="K17" s="17">
        <f t="shared" si="4"/>
        <v>5</v>
      </c>
      <c r="L17" s="18">
        <f t="shared" si="4"/>
        <v>2</v>
      </c>
      <c r="M17" s="4"/>
      <c r="N17" s="6">
        <f>SUM(B17:L17)</f>
        <v>84</v>
      </c>
    </row>
    <row r="18" spans="1:23" ht="35" thickBot="1" x14ac:dyDescent="0.35">
      <c r="A18" s="35" t="s">
        <v>0</v>
      </c>
      <c r="M18" s="6">
        <f>SUM(M2:M17)</f>
        <v>84</v>
      </c>
    </row>
    <row r="19" spans="1:23" ht="52" thickBot="1" x14ac:dyDescent="0.25">
      <c r="A19" s="38" t="s">
        <v>3</v>
      </c>
      <c r="B19" s="29">
        <f t="shared" ref="B19:L19" si="5">B17-1</f>
        <v>11</v>
      </c>
      <c r="C19" s="19">
        <f t="shared" si="5"/>
        <v>11</v>
      </c>
      <c r="D19" s="19">
        <f t="shared" si="5"/>
        <v>9</v>
      </c>
      <c r="E19" s="19">
        <f t="shared" si="5"/>
        <v>6</v>
      </c>
      <c r="F19" s="19">
        <f t="shared" si="5"/>
        <v>6</v>
      </c>
      <c r="G19" s="19">
        <f t="shared" si="5"/>
        <v>7</v>
      </c>
      <c r="H19" s="19">
        <f t="shared" si="5"/>
        <v>6</v>
      </c>
      <c r="I19" s="19">
        <f t="shared" si="5"/>
        <v>6</v>
      </c>
      <c r="J19" s="19">
        <f t="shared" si="5"/>
        <v>6</v>
      </c>
      <c r="K19" s="19">
        <f t="shared" si="5"/>
        <v>4</v>
      </c>
      <c r="L19" s="20">
        <f t="shared" si="5"/>
        <v>1</v>
      </c>
    </row>
    <row r="20" spans="1:23" s="4" customFormat="1" ht="69" thickBot="1" x14ac:dyDescent="0.25">
      <c r="A20" s="39" t="s">
        <v>19</v>
      </c>
      <c r="B20" s="28">
        <v>15</v>
      </c>
    </row>
    <row r="21" spans="1:23" s="4" customFormat="1" ht="17" thickBot="1" x14ac:dyDescent="0.25">
      <c r="A21" s="7"/>
      <c r="R21" s="9">
        <f>SUM(R2:R16)</f>
        <v>1050</v>
      </c>
      <c r="S21" s="9">
        <f>SUM(S2:S16)</f>
        <v>862.5</v>
      </c>
    </row>
    <row r="22" spans="1:23" s="4" customFormat="1" ht="69" thickBot="1" x14ac:dyDescent="0.25">
      <c r="A22" s="40" t="s">
        <v>27</v>
      </c>
      <c r="B22" s="11">
        <f>B17*$B$20</f>
        <v>180</v>
      </c>
      <c r="C22" s="11">
        <f t="shared" ref="C22:L22" si="6">C17*$B$20</f>
        <v>180</v>
      </c>
      <c r="D22" s="11">
        <f t="shared" si="6"/>
        <v>150</v>
      </c>
      <c r="E22" s="11">
        <f t="shared" si="6"/>
        <v>105</v>
      </c>
      <c r="F22" s="11">
        <f t="shared" si="6"/>
        <v>105</v>
      </c>
      <c r="G22" s="11">
        <f t="shared" si="6"/>
        <v>120</v>
      </c>
      <c r="H22" s="11">
        <f t="shared" si="6"/>
        <v>105</v>
      </c>
      <c r="I22" s="11">
        <f t="shared" si="6"/>
        <v>105</v>
      </c>
      <c r="J22" s="11">
        <f t="shared" si="6"/>
        <v>105</v>
      </c>
      <c r="K22" s="11">
        <f t="shared" si="6"/>
        <v>75</v>
      </c>
      <c r="L22" s="11">
        <f t="shared" si="6"/>
        <v>30</v>
      </c>
      <c r="Q22" s="15">
        <f>SUM(B22:L22)</f>
        <v>1260</v>
      </c>
      <c r="R22" s="30">
        <f>Q22*R21</f>
        <v>1323000</v>
      </c>
      <c r="S22" s="12"/>
    </row>
    <row r="23" spans="1:23" ht="69" thickBot="1" x14ac:dyDescent="0.25">
      <c r="A23" s="40" t="s">
        <v>28</v>
      </c>
      <c r="B23" s="11">
        <f>B19*$B$20</f>
        <v>165</v>
      </c>
      <c r="C23" s="11">
        <f t="shared" ref="C23:L23" si="7">C19*$B$20</f>
        <v>165</v>
      </c>
      <c r="D23" s="11">
        <f t="shared" si="7"/>
        <v>135</v>
      </c>
      <c r="E23" s="11">
        <f t="shared" si="7"/>
        <v>90</v>
      </c>
      <c r="F23" s="11">
        <f t="shared" si="7"/>
        <v>90</v>
      </c>
      <c r="G23" s="11">
        <f t="shared" si="7"/>
        <v>105</v>
      </c>
      <c r="H23" s="11">
        <f t="shared" si="7"/>
        <v>90</v>
      </c>
      <c r="I23" s="11">
        <f t="shared" si="7"/>
        <v>90</v>
      </c>
      <c r="J23" s="11">
        <f t="shared" si="7"/>
        <v>90</v>
      </c>
      <c r="K23" s="11">
        <f t="shared" si="7"/>
        <v>60</v>
      </c>
      <c r="L23" s="11">
        <f t="shared" si="7"/>
        <v>15</v>
      </c>
      <c r="O23" s="2"/>
      <c r="Q23" s="15">
        <f>SUM(B23:L23)</f>
        <v>1095</v>
      </c>
      <c r="R23" s="13"/>
      <c r="S23" s="30">
        <f>Q23*S21</f>
        <v>944437.5</v>
      </c>
    </row>
    <row r="24" spans="1:23" ht="26" customHeight="1" thickBo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2"/>
      <c r="P24" s="2"/>
      <c r="Q24" s="2"/>
      <c r="R24" s="2"/>
      <c r="S24" s="2"/>
    </row>
    <row r="25" spans="1:23" ht="104" thickBot="1" x14ac:dyDescent="0.3">
      <c r="R25" s="41" t="s">
        <v>4</v>
      </c>
      <c r="S25" s="41" t="s">
        <v>5</v>
      </c>
      <c r="U25" s="42" t="s">
        <v>21</v>
      </c>
      <c r="V25" s="31">
        <f>(R22+S23)/2</f>
        <v>1133718.75</v>
      </c>
      <c r="W25" s="32" t="s">
        <v>20</v>
      </c>
    </row>
    <row r="26" spans="1:23" ht="48" thickBot="1" x14ac:dyDescent="0.3">
      <c r="U26" s="43" t="s">
        <v>23</v>
      </c>
      <c r="V26" s="33">
        <f>V25/1000000</f>
        <v>1.1337187500000001</v>
      </c>
      <c r="W26" s="34" t="s">
        <v>22</v>
      </c>
    </row>
  </sheetData>
  <phoneticPr fontId="3" type="noConversion"/>
  <pageMargins left="0.7" right="0.7" top="0.75" bottom="0.75" header="0.3" footer="0.3"/>
  <pageSetup paperSize="9" scale="53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77D4-7D2A-FA45-A4B4-B47105A92121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2019-11-07T18:02:31Z</cp:lastPrinted>
  <dcterms:created xsi:type="dcterms:W3CDTF">2019-11-07T10:12:30Z</dcterms:created>
  <dcterms:modified xsi:type="dcterms:W3CDTF">2020-01-17T10:34:42Z</dcterms:modified>
</cp:coreProperties>
</file>